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noinc-my.sharepoint.com/personal/michelle_hendrickson_washingtonnational_com/Documents/Documents/"/>
    </mc:Choice>
  </mc:AlternateContent>
  <xr:revisionPtr revIDLastSave="0" documentId="8_{6CD7BA7C-C630-4FF9-BDB9-BA0D14844A38}" xr6:coauthVersionLast="43" xr6:coauthVersionMax="43" xr10:uidLastSave="{00000000-0000-0000-0000-000000000000}"/>
  <bookViews>
    <workbookView xWindow="-110" yWindow="-110" windowWidth="19420" windowHeight="10420" xr2:uid="{80FF79B7-812F-4DF0-B29D-A5565C481424}"/>
  </bookViews>
  <sheets>
    <sheet name="TNR Fund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4" i="1" l="1"/>
  <c r="P4" i="1"/>
  <c r="P11" i="1"/>
  <c r="P3" i="1"/>
  <c r="N11" i="1"/>
  <c r="P8" i="1"/>
  <c r="P7" i="1"/>
  <c r="P6" i="1"/>
  <c r="M11" i="1" l="1"/>
  <c r="L11" i="1" l="1"/>
  <c r="K11" i="1" l="1"/>
  <c r="J11" i="1" l="1"/>
  <c r="I11" i="1" l="1"/>
  <c r="H11" i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<sst xmlns="http://schemas.openxmlformats.org/spreadsheetml/2006/main" count="22" uniqueCount="22">
  <si>
    <t>Line Item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</si>
  <si>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</si>
  <si>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</si>
  <si>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</si>
  <si>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</si>
  <si>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</si>
  <si>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</si>
  <si>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</si>
  <si>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</si>
  <si>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</si>
  <si>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</si>
  <si>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</si>
  <si>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</si>
  <si>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Surgery, ear tipping, rabies vacc.</t>
  </si>
  <si>
    <t>Transportation Costs</t>
  </si>
  <si>
    <t>Program Fee (inc food, care of cats, etc.)</t>
  </si>
  <si>
    <t>Total</t>
  </si>
  <si>
    <t>Notes</t>
  </si>
  <si>
    <t>Beginning Bank  Balance 1/1/2020</t>
  </si>
  <si>
    <t>Donations for 2020</t>
  </si>
  <si>
    <t>Ending Balance 12/31/2020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</si>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</sst>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09E27-D260-475C-89D9-9692072748B3}">
  <sheetPr>
    <pageSetUpPr fitToPage="1"/>
  </sheetPr>
  <dimension ref="A1:T27"/>
  <sheetViews>
    <sheetView tabSelected="1" workbookViewId="0">
      <selection activeCell="A4" sqref="A4"/>
    </sheetView>
  </sheetViews>
  <sheetFormatPr defaultRowHeight="14.5" x14ac:dyDescent="0.35"/>
  <cols>
    <col min="1" max="1" width="38.1796875" customWidth="1"/>
    <col min="8" max="8" width="12.81640625" bestFit="1" customWidth="1"/>
    <col min="11" max="11" width="13.453125" customWidth="1"/>
    <col min="12" max="12" width="11.1796875" customWidth="1"/>
    <col min="13" max="13" width="12.81640625" customWidth="1"/>
    <col min="14" max="14" width="12.54296875" customWidth="1"/>
    <col min="16" max="16" width="10" bestFit="1" customWidth="1"/>
    <col min="17" max="17" width="10.1796875" bestFit="1" customWidth="1"/>
    <col min="20" max="20" width="36.54296875" customWidth="1"/>
  </cols>
  <sheetData>
    <row r="1" spans="1:20" x14ac:dyDescent="0.35">
      <c r="A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P1" t="s">
        <v>16</v>
      </c>
      <c r="Q1" s="2"/>
      <c r="R1" s="2"/>
      <c r="T1" t="s">
        <v>17</v>
      </c>
    </row>
    <row r="2" spans="1:20" x14ac:dyDescent="0.35">
      <c r="A2" s="3" t="s">
        <v>18</v>
      </c>
      <c r="P2">
        <v>2371.9699999999998</v>
      </c>
      <c r="Q2" s="1"/>
    </row>
    <row r="3" spans="1:20" x14ac:dyDescent="0.35">
      <c r="A3" s="3" t="s">
        <v>19</v>
      </c>
      <c r="C3" s="1">
        <v>741.44</v>
      </c>
      <c r="D3" s="1">
        <v>842.27</v>
      </c>
      <c r="E3" s="1">
        <v>910.2</v>
      </c>
      <c r="F3" s="1">
        <v>607.25</v>
      </c>
      <c r="G3" s="1">
        <v>2207.34</v>
      </c>
      <c r="H3" s="1">
        <v>2416.02</v>
      </c>
      <c r="I3" s="1">
        <v>3431.4</v>
      </c>
      <c r="J3" s="1">
        <v>2248.69</v>
      </c>
      <c r="K3" s="1">
        <v>2308.91</v>
      </c>
      <c r="L3" s="1">
        <v>2244.38</v>
      </c>
      <c r="M3" s="1">
        <v>1852.96</v>
      </c>
      <c r="N3" s="1">
        <v>3235.8</v>
      </c>
      <c r="P3" s="1">
        <f>SUM(C3:N3)</f>
        <v>23046.66</v>
      </c>
      <c r="Q3" s="1"/>
    </row>
    <row r="4" spans="1:20" x14ac:dyDescent="0.35">
      <c r="A4" s="4" t="s">
        <v>21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P4" s="1">
        <f>SUM(P2:P3)</f>
        <v>25418.63</v>
      </c>
      <c r="Q4" s="1"/>
    </row>
    <row r="5" spans="1:20" x14ac:dyDescent="0.35">
      <c r="A5" s="3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P5" s="1"/>
      <c r="Q5" s="1"/>
    </row>
    <row r="6" spans="1:20" x14ac:dyDescent="0.35">
      <c r="A6" t="s">
        <v>13</v>
      </c>
      <c r="C6" s="1">
        <v>620.4</v>
      </c>
      <c r="D6" s="1">
        <v>1300</v>
      </c>
      <c r="E6" s="1"/>
      <c r="F6" s="1">
        <v>584.32000000000005</v>
      </c>
      <c r="G6" s="1">
        <v>447.57</v>
      </c>
      <c r="H6" s="1">
        <v>3993.99</v>
      </c>
      <c r="I6" s="1">
        <v>2240.62</v>
      </c>
      <c r="J6" s="1">
        <v>2200</v>
      </c>
      <c r="K6" s="1">
        <v>1500</v>
      </c>
      <c r="L6" s="1">
        <v>1800</v>
      </c>
      <c r="M6" s="1">
        <v>1500</v>
      </c>
      <c r="N6" s="1">
        <v>3482.76</v>
      </c>
      <c r="P6" s="1">
        <f>SUM(C6:N6)</f>
        <v>19669.660000000003</v>
      </c>
      <c r="Q6" s="1"/>
      <c r="R6" s="1"/>
    </row>
    <row r="7" spans="1:20" x14ac:dyDescent="0.35">
      <c r="A7" t="s">
        <v>14</v>
      </c>
      <c r="C7" s="1">
        <v>90</v>
      </c>
      <c r="D7" s="1">
        <v>37</v>
      </c>
      <c r="E7" s="1">
        <v>43</v>
      </c>
      <c r="F7" s="1">
        <v>29.78</v>
      </c>
      <c r="G7" s="1">
        <v>81.650000000000006</v>
      </c>
      <c r="H7" s="1">
        <v>94.05</v>
      </c>
      <c r="I7" s="1">
        <v>58.55</v>
      </c>
      <c r="J7" s="1">
        <v>28.5</v>
      </c>
      <c r="K7" s="1">
        <v>0</v>
      </c>
      <c r="L7" s="1">
        <v>0</v>
      </c>
      <c r="M7" s="1">
        <v>40</v>
      </c>
      <c r="N7" s="1">
        <v>91</v>
      </c>
      <c r="P7" s="1">
        <f>SUM(C7:N7)</f>
        <v>593.53</v>
      </c>
      <c r="Q7" s="1"/>
      <c r="R7" s="1"/>
    </row>
    <row r="8" spans="1:20" x14ac:dyDescent="0.35">
      <c r="A8" t="s">
        <v>15</v>
      </c>
      <c r="C8" s="1">
        <v>191.08</v>
      </c>
      <c r="D8" s="1">
        <v>886.24</v>
      </c>
      <c r="E8" s="1">
        <v>486.21</v>
      </c>
      <c r="F8" s="1">
        <v>68.66</v>
      </c>
      <c r="G8" s="1">
        <v>246.61</v>
      </c>
      <c r="H8" s="1">
        <v>473.1</v>
      </c>
      <c r="I8" s="1">
        <v>1021.06</v>
      </c>
      <c r="J8" s="1">
        <v>306.43</v>
      </c>
      <c r="K8" s="1">
        <v>256.18</v>
      </c>
      <c r="L8" s="1">
        <v>498.63</v>
      </c>
      <c r="M8" s="1">
        <v>218.44</v>
      </c>
      <c r="N8" s="1">
        <v>216.66</v>
      </c>
      <c r="P8" s="1">
        <f>SUM(C8:N8)</f>
        <v>4869.2999999999993</v>
      </c>
      <c r="Q8" s="1"/>
      <c r="R8" s="1"/>
    </row>
    <row r="9" spans="1:20" x14ac:dyDescent="0.35"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P9" s="1"/>
      <c r="Q9" s="1"/>
    </row>
    <row r="10" spans="1:20" x14ac:dyDescent="0.35"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P10" s="1"/>
      <c r="Q10" s="1"/>
      <c r="R10" s="1"/>
    </row>
    <row r="11" spans="1:20" x14ac:dyDescent="0.35">
      <c r="C11" s="1">
        <f t="shared" ref="C11:N11" si="0">SUM(C6:C10)</f>
        <v>901.48</v>
      </c>
      <c r="D11" s="1">
        <f t="shared" si="0"/>
        <v>2223.2399999999998</v>
      </c>
      <c r="E11" s="1">
        <f t="shared" si="0"/>
        <v>529.21</v>
      </c>
      <c r="F11" s="1">
        <f t="shared" si="0"/>
        <v>682.76</v>
      </c>
      <c r="G11" s="1">
        <f t="shared" si="0"/>
        <v>775.83</v>
      </c>
      <c r="H11" s="1">
        <f t="shared" si="0"/>
        <v>4561.1400000000003</v>
      </c>
      <c r="I11" s="1">
        <f t="shared" si="0"/>
        <v>3320.23</v>
      </c>
      <c r="J11" s="1">
        <f t="shared" si="0"/>
        <v>2534.9299999999998</v>
      </c>
      <c r="K11" s="1">
        <f t="shared" si="0"/>
        <v>1756.18</v>
      </c>
      <c r="L11" s="1">
        <f t="shared" si="0"/>
        <v>2298.63</v>
      </c>
      <c r="M11" s="1">
        <f t="shared" si="0"/>
        <v>1758.44</v>
      </c>
      <c r="N11" s="1">
        <f t="shared" si="0"/>
        <v>3790.42</v>
      </c>
      <c r="P11" s="1">
        <f>SUM(P6:P10)</f>
        <v>25132.49</v>
      </c>
      <c r="Q11" s="1"/>
    </row>
    <row r="12" spans="1:20" x14ac:dyDescent="0.35">
      <c r="P12" s="1"/>
      <c r="Q12" s="1"/>
    </row>
    <row r="13" spans="1:20" x14ac:dyDescent="0.35">
      <c r="P13" s="1"/>
      <c r="Q13" s="1"/>
    </row>
    <row r="14" spans="1:20" x14ac:dyDescent="0.35">
      <c r="A14" s="3" t="s">
        <v>20</v>
      </c>
      <c r="P14" s="1">
        <f>P4-P11</f>
        <v>286.13999999999942</v>
      </c>
      <c r="Q14" s="1"/>
    </row>
    <row r="15" spans="1:20" x14ac:dyDescent="0.35">
      <c r="P15" s="1"/>
      <c r="Q15" s="1"/>
    </row>
    <row r="16" spans="1:20" x14ac:dyDescent="0.35">
      <c r="P16" s="1"/>
      <c r="Q16" s="1"/>
    </row>
    <row r="17" spans="16:17" x14ac:dyDescent="0.35">
      <c r="P17" s="1"/>
      <c r="Q17" s="1"/>
    </row>
    <row r="18" spans="16:17" x14ac:dyDescent="0.35">
      <c r="P18" s="1"/>
      <c r="Q18" s="1"/>
    </row>
    <row r="19" spans="16:17" x14ac:dyDescent="0.35">
      <c r="P19" s="1"/>
      <c r="Q19" s="1"/>
    </row>
    <row r="20" spans="16:17" x14ac:dyDescent="0.35">
      <c r="P20" s="1"/>
      <c r="Q20" s="1"/>
    </row>
    <row r="21" spans="16:17" x14ac:dyDescent="0.35">
      <c r="P21" s="1"/>
      <c r="Q21" s="1"/>
    </row>
    <row r="22" spans="16:17" x14ac:dyDescent="0.35">
      <c r="P22" s="1"/>
      <c r="Q22" s="1"/>
    </row>
    <row r="23" spans="16:17" x14ac:dyDescent="0.35">
      <c r="P23" s="1"/>
      <c r="Q23" s="1"/>
    </row>
    <row r="24" spans="16:17" x14ac:dyDescent="0.35">
      <c r="P24" s="1"/>
      <c r="Q24" s="1"/>
    </row>
    <row r="25" spans="16:17" x14ac:dyDescent="0.35">
      <c r="Q25" s="1"/>
    </row>
    <row r="26" spans="16:17" x14ac:dyDescent="0.35">
      <c r="Q26" s="1"/>
    </row>
    <row r="27" spans="16:17" x14ac:dyDescent="0.35">
      <c r="Q27" s="1"/>
    </row>
  </sheetData>
  <pageMargins left="0.7" right="0.7" top="0.75" bottom="0.75" header="0.3" footer="0.3"/>
  <pageSetup scale="4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CA8011C9D42542B223773EBB97DA84" ma:contentTypeVersion="10" ma:contentTypeDescription="Create a new document." ma:contentTypeScope="" ma:versionID="193765777fd7f304974621365206c362">
  <xsd:schema xmlns:xsd="http://www.w3.org/2001/XMLSchema" xmlns:xs="http://www.w3.org/2001/XMLSchema" xmlns:p="http://schemas.microsoft.com/office/2006/metadata/properties" xmlns:ns3="669976d5-ae38-47be-a839-ff2e1141b031" targetNamespace="http://schemas.microsoft.com/office/2006/metadata/properties" ma:root="true" ma:fieldsID="aedbb6668d2f990c7f0a8640c642b692" ns3:_="">
    <xsd:import namespace="669976d5-ae38-47be-a839-ff2e1141b03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9976d5-ae38-47be-a839-ff2e1141b0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2B5A43F-5F5C-43B0-A91E-E545B1F8958C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669976d5-ae38-47be-a839-ff2e1141b031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ADA378C-A960-463E-A218-59DD7382DC1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08038FA-A29E-4622-B5A4-4ED95AA94B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9976d5-ae38-47be-a839-ff2e1141b0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TNR Funds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Hendrickson, Michelle</dc:creator>
  <cp:lastModifiedBy>Hendrickson, Michelle</cp:lastModifiedBy>
  <cp:lastPrinted>2019-10-22T18:23:08Z</cp:lastPrinted>
  <dcterms:created xsi:type="dcterms:W3CDTF">2019-07-24T23:54:33Z</dcterms:created>
  <dcterms:modified xsi:type="dcterms:W3CDTF">2021-01-06T20:29:03Z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0x0101001ECA8011C9D42542B223773EBB97DA84</vt:lpwstr>
  </property>
</Properties>
</file>